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12.2022" sheetId="2" r:id="rId2"/>
  </sheets>
  <definedNames>
    <definedName name="_xlnm.Print_Area" localSheetId="1">'02.12.2022'!$A$1:$D$303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<sst xmlns="http://schemas.openxmlformats.org/spreadsheetml/2006/main" count="271" uniqueCount="144">
  <si>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</si>
  <si>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</si>
  <si>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</si>
  <si>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</si>
  <si>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</si>
  <si>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</si>
  <si>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</si>
  <si>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</si>
  <si>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</si>
  <si>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</si>
  <si>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</si>
  <si>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</si>
  <si>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</si>
  <si>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</si>
  <si>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</si>
  <si>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</si>
  <si>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</si>
  <si>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</si>
  <si>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</si>
  <si>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</si>
  <si>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</si>
  <si>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</si>
  <si>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</si>
  <si>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</si>
  <si>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</si>
  <si>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</si>
  <si>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</si>
  <si>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</si>
  <si>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</si>
  <si>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</si>
  <si>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</si>
  <si>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</si>
  <si>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</si>
  <si>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</si>
  <si>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</si>
  <si>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</si>
  <si>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</si>
  <si>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</si>
  <si>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</si>
  <si>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</si>
  <si>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</si>
  <si>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</si>
  <si>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</si>
  <si>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</si>
  <si>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</si>
  <si>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</si>
  <si>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</si>
  <si>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</si>
  <si>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</si>
  <si>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</si>
  <si>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</si>
  <si>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</si>
  <si>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</si>
  <si>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</si>
  <si>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</si>
  <si>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</si>
  <si>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</si>
  <si>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</si>
  <si>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</si>
  <si>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</si>
  <si>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</si>
  <si>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</si>
  <si>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</si>
  <si>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</si>
  <si>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</si>
  <si>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</si>
  <si>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</si>
  <si>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</si>
  <si>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</si>
  <si>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</si>
  <si>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</si>
  <si>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</si>
  <si>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</si>
  <si>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</si>
  <si>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</si>
  <si>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</si>
  <si>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</si>
  <si>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</si>
  <si>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</si>
  <si>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</si>
  <si>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</si>
  <si>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</si>
  <si>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</si>
  <si>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</si>
  <si>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</si>
  <si>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</si>
  <si>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</si>
  <si>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</si>
  <si>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</si>
  <si>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</si>
  <si>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</si>
  <si>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</si>
  <si>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</si>
  <si>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</si>
  <si>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</si>
  <si>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</si>
  <si>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</si>
  <si>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</si>
  <si>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</si>
  <si>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Послуги охорони</t>
  </si>
  <si>
    <t>ЦМЛ (інтерни)</t>
  </si>
  <si>
    <t>знято з депозитів</t>
  </si>
  <si>
    <t xml:space="preserve">ЦПМСД </t>
  </si>
  <si>
    <t xml:space="preserve">ДЮСШ </t>
  </si>
  <si>
    <t>Пільгові пенсії</t>
  </si>
  <si>
    <t>повернення коштів на рахунок</t>
  </si>
  <si>
    <t>проведено розпорядження за _________року</t>
  </si>
  <si>
    <t>в т.ч. теплопостачання</t>
  </si>
  <si>
    <t>Послуги інтернет/ Програма інформатизації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</si>
  <si>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</si>
  <si>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</si>
  <si>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</si>
  <si>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</si>
  <si>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</si>
  <si>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</si>
  <si>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</si>
  <si>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</si>
  <si>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</si>
  <si>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</si>
  <si>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</si>
  <si>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</si>
  <si>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</si>
  <si>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>Установи:</t>
  </si>
  <si>
    <t>Фінансування видатків бюджету Ніжинської міської територіальної громади за 02.12.2022р. пооб’єктно</t>
  </si>
  <si>
    <t>Залишок коштів станом на 02.12.2022 р., в т.ч.:</t>
  </si>
  <si>
    <t>Надходження коштів на рахунки бюджету 02.12.2022 р., в т.ч.:</t>
  </si>
  <si>
    <t xml:space="preserve">Всього коштів на рахунках бюджету 02.12.2022 р. </t>
  </si>
  <si>
    <t>Послуги заправки  картриджів</t>
  </si>
  <si>
    <t>Послуги з доступу до електронного кабінету  періодичних видань/ Програма інформатизації</t>
  </si>
  <si>
    <t>Супровід доменного імені/ Програма інформатизації</t>
  </si>
  <si>
    <t>Поточний  ремонт  підвального  приміщення</t>
  </si>
  <si>
    <t>Послуги пломбування вузла обліку</t>
  </si>
  <si>
    <t>Матеріали для ремонту електромереж</t>
  </si>
  <si>
    <t>Освітня субвенція на  заробітну плату педагогам ЗЗСО</t>
  </si>
  <si>
    <t>Комплект відеоспостереження</t>
  </si>
  <si>
    <t>Програмне забезпечення / Програма інформатизації</t>
  </si>
  <si>
    <t>Послуги по охороні</t>
  </si>
  <si>
    <t>Заправка та ремонт картриджів</t>
  </si>
  <si>
    <t>Перевезення  військовослужбовців/Програма ТРО</t>
  </si>
  <si>
    <t>Стипендія  обдарованій  молоді за грудень 2022по Програмі виплати стипендій</t>
  </si>
  <si>
    <t>Інформаційно-консультаційні послуги/ Програма інформатизації</t>
  </si>
  <si>
    <t>за 1 половину грудня</t>
  </si>
  <si>
    <t xml:space="preserve">розпорядження № 465, 466 від 02.12.2022 р. </t>
  </si>
  <si>
    <t xml:space="preserve">Комплекс електроенцефалографічний комп'ютерний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</si>
</sst>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abSelected="1" view="pageBreakPreview" zoomScale="78" zoomScaleNormal="70" zoomScaleSheetLayoutView="78" workbookViewId="0" topLeftCell="A258">
      <selection activeCell="B301" sqref="B301: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123</v>
      </c>
      <c r="B1" s="72"/>
      <c r="C1" s="72"/>
      <c r="D1" s="72"/>
      <c r="E1" s="72"/>
    </row>
    <row r="2" spans="1:5" ht="24.75" customHeight="1" hidden="1">
      <c r="A2" s="73" t="s">
        <v>142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124</v>
      </c>
      <c r="B4" s="75"/>
      <c r="C4" s="75"/>
      <c r="D4" s="53">
        <v>138095463.21</v>
      </c>
      <c r="E4" s="23"/>
    </row>
    <row r="5" spans="1:5" ht="23.25" customHeight="1" hidden="1">
      <c r="A5" s="75" t="s">
        <v>92</v>
      </c>
      <c r="B5" s="75"/>
      <c r="C5" s="75"/>
      <c r="D5" s="44"/>
      <c r="E5" s="23"/>
    </row>
    <row r="6" spans="1:5" ht="23.25" customHeight="1">
      <c r="A6" s="75" t="s">
        <v>125</v>
      </c>
      <c r="B6" s="75"/>
      <c r="C6" s="75"/>
      <c r="D6" s="44">
        <f>D9+D10</f>
        <v>540076.95</v>
      </c>
      <c r="E6" s="23"/>
    </row>
    <row r="7" spans="1:5" ht="23.25" customHeight="1" hidden="1">
      <c r="A7" s="76" t="s">
        <v>98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113</v>
      </c>
      <c r="B9" s="76"/>
      <c r="C9" s="76"/>
      <c r="D9" s="55">
        <v>540076.95</v>
      </c>
      <c r="E9" s="23"/>
    </row>
    <row r="10" spans="1:5" ht="22.5" customHeight="1" hidden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105</v>
      </c>
      <c r="B11" s="79"/>
      <c r="C11" s="80"/>
      <c r="D11" s="34"/>
      <c r="E11" s="23"/>
    </row>
    <row r="12" spans="1:5" ht="22.5" customHeight="1" hidden="1">
      <c r="A12" s="78" t="s">
        <v>106</v>
      </c>
      <c r="B12" s="79"/>
      <c r="C12" s="80"/>
      <c r="D12" s="34"/>
      <c r="E12" s="23"/>
    </row>
    <row r="13" spans="1:5" ht="22.5" customHeight="1" hidden="1">
      <c r="A13" s="78" t="s">
        <v>101</v>
      </c>
      <c r="B13" s="79"/>
      <c r="C13" s="80"/>
      <c r="D13" s="34"/>
      <c r="E13" s="23"/>
    </row>
    <row r="14" spans="1:6" ht="23.25" customHeight="1">
      <c r="A14" s="75" t="s">
        <v>126</v>
      </c>
      <c r="B14" s="75"/>
      <c r="C14" s="75"/>
      <c r="D14" s="44">
        <f>D4+D6+D12-D11-D5</f>
        <v>138635540.16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4154623.31</v>
      </c>
      <c r="E16" s="58"/>
      <c r="F16" s="51"/>
    </row>
    <row r="17" spans="1:5" s="25" customFormat="1" ht="24.75" customHeight="1">
      <c r="A17" s="43" t="s">
        <v>55</v>
      </c>
      <c r="B17" s="82" t="s">
        <v>141</v>
      </c>
      <c r="C17" s="82"/>
      <c r="D17" s="38">
        <f>D18+D19+D20+D21+D22+D23+D24+D25+D26+D27+D28+D29+D30+D31+D32+D33+D34+D35+D36</f>
        <v>4140263.46</v>
      </c>
      <c r="E17" s="58"/>
    </row>
    <row r="18" spans="1:5" s="25" customFormat="1" ht="15" customHeight="1">
      <c r="A18" s="60"/>
      <c r="B18" s="42"/>
      <c r="C18" s="42" t="s">
        <v>109</v>
      </c>
      <c r="D18" s="40">
        <v>2048201.34</v>
      </c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111</v>
      </c>
      <c r="D25" s="61"/>
      <c r="E25" s="62"/>
    </row>
    <row r="26" spans="1:5" s="32" customFormat="1" ht="19.5" customHeight="1">
      <c r="A26" s="60"/>
      <c r="B26" s="42"/>
      <c r="C26" s="42" t="s">
        <v>79</v>
      </c>
      <c r="D26" s="61">
        <v>135296</v>
      </c>
      <c r="E26" s="62"/>
    </row>
    <row r="27" spans="1:5" s="32" customFormat="1" ht="19.5" customHeight="1">
      <c r="A27" s="60"/>
      <c r="B27" s="42"/>
      <c r="C27" s="42" t="s">
        <v>18</v>
      </c>
      <c r="D27" s="61">
        <f>832800+178700</f>
        <v>1011500</v>
      </c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>
      <c r="A30" s="60"/>
      <c r="B30" s="42"/>
      <c r="C30" s="42" t="s">
        <v>65</v>
      </c>
      <c r="D30" s="61">
        <v>97146.12</v>
      </c>
      <c r="E30" s="62"/>
    </row>
    <row r="31" spans="1:5" s="32" customFormat="1" ht="18.75" customHeight="1" hidden="1">
      <c r="A31" s="60"/>
      <c r="B31" s="42"/>
      <c r="C31" s="42" t="s">
        <v>112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>
      <c r="A34" s="60"/>
      <c r="B34" s="42"/>
      <c r="C34" s="42" t="s">
        <v>83</v>
      </c>
      <c r="D34" s="61">
        <v>343460</v>
      </c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>
      <c r="A36" s="60"/>
      <c r="B36" s="42"/>
      <c r="C36" s="42" t="s">
        <v>58</v>
      </c>
      <c r="D36" s="61">
        <v>504660</v>
      </c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117</v>
      </c>
      <c r="C38" s="85"/>
      <c r="D38" s="40">
        <v>0</v>
      </c>
      <c r="E38" s="58"/>
    </row>
    <row r="39" spans="1:5" s="25" customFormat="1" ht="24" customHeight="1" hidden="1">
      <c r="A39" s="43"/>
      <c r="B39" s="85" t="s">
        <v>119</v>
      </c>
      <c r="C39" s="85"/>
      <c r="D39" s="41">
        <v>0</v>
      </c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3359.85</v>
      </c>
      <c r="E49" s="58"/>
    </row>
    <row r="50" spans="1:5" s="25" customFormat="1" ht="27" customHeight="1">
      <c r="A50" s="21"/>
      <c r="B50" s="85" t="s">
        <v>107</v>
      </c>
      <c r="C50" s="85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115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118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120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116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0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>
        <v>0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3359.85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79</v>
      </c>
      <c r="D99" s="40"/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>
      <c r="A101" s="60"/>
      <c r="B101" s="47"/>
      <c r="C101" s="42" t="s">
        <v>31</v>
      </c>
      <c r="D101" s="40">
        <v>3359.85</v>
      </c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102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>
        <v>0</v>
      </c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114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110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8.25" customHeight="1">
      <c r="A148" s="86" t="s">
        <v>56</v>
      </c>
      <c r="B148" s="82" t="s">
        <v>139</v>
      </c>
      <c r="C148" s="82"/>
      <c r="D148" s="40">
        <v>11000</v>
      </c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>
      <c r="A154" s="43" t="s">
        <v>122</v>
      </c>
      <c r="B154" s="75"/>
      <c r="C154" s="75"/>
      <c r="D154" s="39">
        <f>D162+D167+D175+D183+D187+D194+D207+D215+D221+D226+D232+D238+D243+D249+D261+D267+D279+D255</f>
        <v>302981.73</v>
      </c>
      <c r="E154" s="58"/>
      <c r="F154" s="51"/>
    </row>
    <row r="155" spans="1:6" s="25" customFormat="1" ht="19.5" customHeight="1">
      <c r="A155" s="86" t="s">
        <v>97</v>
      </c>
      <c r="B155" s="113" t="s">
        <v>136</v>
      </c>
      <c r="C155" s="114"/>
      <c r="D155" s="29">
        <v>1220</v>
      </c>
      <c r="E155" s="48"/>
      <c r="F155" s="51"/>
    </row>
    <row r="156" spans="1:6" s="25" customFormat="1" ht="19.5" customHeight="1">
      <c r="A156" s="87"/>
      <c r="B156" s="82" t="s">
        <v>137</v>
      </c>
      <c r="C156" s="82"/>
      <c r="D156" s="29">
        <v>10043</v>
      </c>
      <c r="E156" s="48"/>
      <c r="F156" s="51"/>
    </row>
    <row r="157" spans="1:6" s="25" customFormat="1" ht="19.5" customHeight="1">
      <c r="A157" s="87"/>
      <c r="B157" s="89" t="s">
        <v>138</v>
      </c>
      <c r="C157" s="90"/>
      <c r="D157" s="40">
        <v>55313.3</v>
      </c>
      <c r="E157" s="48"/>
      <c r="F157" s="51"/>
    </row>
    <row r="158" spans="1:6" s="25" customFormat="1" ht="19.5" customHeight="1">
      <c r="A158" s="87"/>
      <c r="B158" s="89" t="s">
        <v>108</v>
      </c>
      <c r="C158" s="90"/>
      <c r="D158" s="40">
        <v>720</v>
      </c>
      <c r="E158" s="48"/>
      <c r="F158" s="51"/>
    </row>
    <row r="159" spans="1:6" s="25" customFormat="1" ht="19.5" customHeight="1">
      <c r="A159" s="87"/>
      <c r="B159" s="89" t="s">
        <v>140</v>
      </c>
      <c r="C159" s="90"/>
      <c r="D159" s="40">
        <v>1645</v>
      </c>
      <c r="E159" s="48"/>
      <c r="F159" s="51"/>
    </row>
    <row r="160" spans="1:6" s="25" customFormat="1" ht="34.5" customHeight="1" hidden="1">
      <c r="A160" s="87"/>
      <c r="B160" s="89"/>
      <c r="C160" s="90"/>
      <c r="D160" s="40"/>
      <c r="E160" s="48"/>
      <c r="F160" s="51"/>
    </row>
    <row r="161" spans="1:6" s="25" customFormat="1" ht="36" customHeight="1" hidden="1">
      <c r="A161" s="87"/>
      <c r="B161" s="89"/>
      <c r="C161" s="90"/>
      <c r="D161" s="40"/>
      <c r="E161" s="48"/>
      <c r="F161" s="51"/>
    </row>
    <row r="162" spans="1:5" s="25" customFormat="1" ht="25.5" customHeight="1">
      <c r="A162" s="88"/>
      <c r="B162" s="91" t="s">
        <v>85</v>
      </c>
      <c r="C162" s="92"/>
      <c r="D162" s="49">
        <f>SUM(D155:D161)</f>
        <v>68941.3</v>
      </c>
      <c r="E162" s="48"/>
    </row>
    <row r="163" spans="1:4" s="26" customFormat="1" ht="23.25" customHeight="1">
      <c r="A163" s="86" t="s">
        <v>60</v>
      </c>
      <c r="B163" s="82" t="s">
        <v>132</v>
      </c>
      <c r="C163" s="82"/>
      <c r="D163" s="29">
        <v>34625.2</v>
      </c>
    </row>
    <row r="164" spans="1:4" s="26" customFormat="1" ht="23.25" customHeight="1">
      <c r="A164" s="87"/>
      <c r="B164" s="82" t="s">
        <v>104</v>
      </c>
      <c r="C164" s="82"/>
      <c r="D164" s="29">
        <v>33288</v>
      </c>
    </row>
    <row r="165" spans="1:4" s="26" customFormat="1" ht="21" customHeight="1" hidden="1">
      <c r="A165" s="87"/>
      <c r="B165" s="89"/>
      <c r="C165" s="90"/>
      <c r="D165" s="29"/>
    </row>
    <row r="166" spans="1:4" s="26" customFormat="1" ht="24.75" customHeight="1" hidden="1">
      <c r="A166" s="87"/>
      <c r="B166" s="89"/>
      <c r="C166" s="90"/>
      <c r="D166" s="29"/>
    </row>
    <row r="167" spans="1:8" s="26" customFormat="1" ht="24.75" customHeight="1">
      <c r="A167" s="88"/>
      <c r="B167" s="91" t="s">
        <v>85</v>
      </c>
      <c r="C167" s="92"/>
      <c r="D167" s="50">
        <f>SUM(D163:D166)</f>
        <v>67913.2</v>
      </c>
      <c r="F167" s="28"/>
      <c r="H167" s="28"/>
    </row>
    <row r="168" spans="1:4" s="26" customFormat="1" ht="24.75" customHeight="1">
      <c r="A168" s="75" t="s">
        <v>96</v>
      </c>
      <c r="B168" s="82" t="s">
        <v>134</v>
      </c>
      <c r="C168" s="82"/>
      <c r="D168" s="29">
        <v>48448.25</v>
      </c>
    </row>
    <row r="169" spans="1:4" s="26" customFormat="1" ht="30" customHeight="1">
      <c r="A169" s="75"/>
      <c r="B169" s="82" t="s">
        <v>135</v>
      </c>
      <c r="C169" s="82"/>
      <c r="D169" s="29">
        <v>650</v>
      </c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>
      <c r="A175" s="75"/>
      <c r="B175" s="93" t="s">
        <v>85</v>
      </c>
      <c r="C175" s="93"/>
      <c r="D175" s="24">
        <f>SUM(D168:D174)</f>
        <v>49098.25</v>
      </c>
    </row>
    <row r="176" spans="1:4" s="26" customFormat="1" ht="39.75" customHeight="1" hidden="1">
      <c r="A176" s="75" t="s">
        <v>15</v>
      </c>
      <c r="B176" s="89"/>
      <c r="C176" s="90"/>
      <c r="D176" s="29"/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89"/>
      <c r="C179" s="90"/>
      <c r="D179" s="29"/>
    </row>
    <row r="180" spans="1:4" s="26" customFormat="1" ht="35.25" customHeight="1" hidden="1">
      <c r="A180" s="75"/>
      <c r="B180" s="89"/>
      <c r="C180" s="90"/>
      <c r="D180" s="29"/>
    </row>
    <row r="181" spans="1:4" s="26" customFormat="1" ht="35.25" customHeight="1" hidden="1">
      <c r="A181" s="75"/>
      <c r="B181" s="89"/>
      <c r="C181" s="90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 hidden="1">
      <c r="A183" s="75"/>
      <c r="B183" s="93" t="s">
        <v>85</v>
      </c>
      <c r="C183" s="93"/>
      <c r="D183" s="24">
        <f>D176+D177+D178+D182+D179+D180+D181</f>
        <v>0</v>
      </c>
    </row>
    <row r="184" spans="1:4" s="26" customFormat="1" ht="27" customHeight="1" hidden="1">
      <c r="A184" s="75" t="s">
        <v>30</v>
      </c>
      <c r="B184" s="82"/>
      <c r="C184" s="82"/>
      <c r="D184" s="29"/>
    </row>
    <row r="185" spans="1:4" s="26" customFormat="1" ht="32.25" customHeight="1" hidden="1">
      <c r="A185" s="75"/>
      <c r="B185" s="89"/>
      <c r="C185" s="90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3" t="s">
        <v>85</v>
      </c>
      <c r="C187" s="93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89"/>
      <c r="C188" s="90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89"/>
      <c r="C190" s="90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3" t="s">
        <v>85</v>
      </c>
      <c r="C194" s="93"/>
      <c r="D194" s="50">
        <f>SUM(D188:D193)</f>
        <v>0</v>
      </c>
      <c r="G194" s="28"/>
    </row>
    <row r="195" spans="1:7" s="26" customFormat="1" ht="25.5" customHeight="1" hidden="1">
      <c r="A195" s="86" t="s">
        <v>61</v>
      </c>
      <c r="B195" s="89"/>
      <c r="C195" s="90"/>
      <c r="D195" s="29"/>
      <c r="G195" s="28"/>
    </row>
    <row r="196" spans="1:4" s="26" customFormat="1" ht="28.5" customHeight="1" hidden="1">
      <c r="A196" s="87"/>
      <c r="B196" s="89"/>
      <c r="C196" s="90"/>
      <c r="D196" s="29"/>
    </row>
    <row r="197" spans="1:4" s="26" customFormat="1" ht="30.75" customHeight="1" hidden="1">
      <c r="A197" s="87"/>
      <c r="B197" s="89"/>
      <c r="C197" s="90"/>
      <c r="D197" s="29"/>
    </row>
    <row r="198" spans="1:4" s="26" customFormat="1" ht="30" customHeight="1" hidden="1">
      <c r="A198" s="87"/>
      <c r="B198" s="82"/>
      <c r="C198" s="82"/>
      <c r="D198" s="29"/>
    </row>
    <row r="199" spans="1:4" s="26" customFormat="1" ht="32.25" customHeight="1" hidden="1">
      <c r="A199" s="87"/>
      <c r="B199" s="82"/>
      <c r="C199" s="82"/>
      <c r="D199" s="29"/>
    </row>
    <row r="200" spans="1:4" s="26" customFormat="1" ht="31.5" customHeight="1" hidden="1">
      <c r="A200" s="87"/>
      <c r="B200" s="89"/>
      <c r="C200" s="90"/>
      <c r="D200" s="29"/>
    </row>
    <row r="201" spans="1:4" s="26" customFormat="1" ht="27.75" customHeight="1" hidden="1">
      <c r="A201" s="87"/>
      <c r="B201" s="89"/>
      <c r="C201" s="90"/>
      <c r="D201" s="29"/>
    </row>
    <row r="202" spans="1:4" s="26" customFormat="1" ht="27.75" customHeight="1" hidden="1">
      <c r="A202" s="87"/>
      <c r="B202" s="89"/>
      <c r="C202" s="90"/>
      <c r="D202" s="29"/>
    </row>
    <row r="203" spans="1:4" s="26" customFormat="1" ht="34.5" customHeight="1" hidden="1">
      <c r="A203" s="87"/>
      <c r="B203" s="89"/>
      <c r="C203" s="90"/>
      <c r="D203" s="29"/>
    </row>
    <row r="204" spans="1:4" s="26" customFormat="1" ht="24.75" customHeight="1" hidden="1">
      <c r="A204" s="87"/>
      <c r="B204" s="89"/>
      <c r="C204" s="90"/>
      <c r="D204" s="29"/>
    </row>
    <row r="205" spans="1:4" s="26" customFormat="1" ht="24.75" customHeight="1" hidden="1">
      <c r="A205" s="87"/>
      <c r="B205" s="94"/>
      <c r="C205" s="95"/>
      <c r="D205" s="29"/>
    </row>
    <row r="206" spans="1:4" s="26" customFormat="1" ht="24.75" customHeight="1" hidden="1">
      <c r="A206" s="87"/>
      <c r="B206" s="94"/>
      <c r="C206" s="95"/>
      <c r="D206" s="29"/>
    </row>
    <row r="207" spans="1:7" s="26" customFormat="1" ht="25.5" customHeight="1" hidden="1">
      <c r="A207" s="88"/>
      <c r="B207" s="93" t="s">
        <v>85</v>
      </c>
      <c r="C207" s="93"/>
      <c r="D207" s="50">
        <f>SUM(D195:D206)</f>
        <v>0</v>
      </c>
      <c r="F207" s="28"/>
      <c r="G207" s="28"/>
    </row>
    <row r="208" spans="1:4" s="26" customFormat="1" ht="29.25" customHeight="1" hidden="1">
      <c r="A208" s="75" t="s">
        <v>18</v>
      </c>
      <c r="B208" s="89"/>
      <c r="C208" s="90"/>
      <c r="D208" s="29"/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89"/>
      <c r="C213" s="90"/>
      <c r="D213" s="29"/>
    </row>
    <row r="214" spans="1:4" s="26" customFormat="1" ht="39.75" customHeight="1" hidden="1">
      <c r="A214" s="75"/>
      <c r="B214" s="89"/>
      <c r="C214" s="90"/>
      <c r="D214" s="29"/>
    </row>
    <row r="215" spans="1:4" s="26" customFormat="1" ht="27.75" customHeight="1" hidden="1">
      <c r="A215" s="75"/>
      <c r="B215" s="93" t="s">
        <v>85</v>
      </c>
      <c r="C215" s="93"/>
      <c r="D215" s="50">
        <f>SUM(D208:D214)</f>
        <v>0</v>
      </c>
    </row>
    <row r="216" spans="1:4" s="26" customFormat="1" ht="27.75" customHeight="1" hidden="1">
      <c r="A216" s="86" t="s">
        <v>31</v>
      </c>
      <c r="B216" s="89"/>
      <c r="C216" s="90"/>
      <c r="D216" s="41"/>
    </row>
    <row r="217" spans="1:4" s="26" customFormat="1" ht="30.75" customHeight="1" hidden="1">
      <c r="A217" s="87"/>
      <c r="B217" s="89"/>
      <c r="C217" s="90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89"/>
      <c r="C219" s="90"/>
      <c r="D219" s="29"/>
    </row>
    <row r="220" spans="1:4" s="26" customFormat="1" ht="27" customHeight="1" hidden="1">
      <c r="A220" s="87"/>
      <c r="B220" s="89"/>
      <c r="C220" s="90"/>
      <c r="D220" s="29"/>
    </row>
    <row r="221" spans="1:8" s="26" customFormat="1" ht="23.25" customHeight="1" hidden="1">
      <c r="A221" s="88"/>
      <c r="B221" s="93" t="s">
        <v>85</v>
      </c>
      <c r="C221" s="93"/>
      <c r="D221" s="50">
        <f>SUM(D216:D220)</f>
        <v>0</v>
      </c>
      <c r="F221" s="28"/>
      <c r="G221" s="28"/>
      <c r="H221" s="28"/>
    </row>
    <row r="222" spans="1:4" s="26" customFormat="1" ht="24.75" customHeight="1" hidden="1">
      <c r="A222" s="86" t="s">
        <v>95</v>
      </c>
      <c r="B222" s="82"/>
      <c r="C222" s="82"/>
      <c r="D222" s="29"/>
    </row>
    <row r="223" spans="1:4" s="26" customFormat="1" ht="24" customHeight="1" hidden="1">
      <c r="A223" s="87"/>
      <c r="B223" s="89"/>
      <c r="C223" s="90"/>
      <c r="D223" s="29"/>
    </row>
    <row r="224" spans="1:4" s="26" customFormat="1" ht="21.75" customHeight="1" hidden="1">
      <c r="A224" s="87"/>
      <c r="B224" s="89"/>
      <c r="C224" s="90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3" t="s">
        <v>85</v>
      </c>
      <c r="C226" s="93"/>
      <c r="D226" s="50">
        <f>SUM(D222:D225)</f>
        <v>0</v>
      </c>
    </row>
    <row r="227" spans="1:6" s="26" customFormat="1" ht="27.75" customHeight="1">
      <c r="A227" s="96" t="s">
        <v>45</v>
      </c>
      <c r="B227" s="82" t="s">
        <v>99</v>
      </c>
      <c r="C227" s="82"/>
      <c r="D227" s="29">
        <f>950+5550+800</f>
        <v>7300</v>
      </c>
      <c r="F227" s="28"/>
    </row>
    <row r="228" spans="1:4" s="26" customFormat="1" ht="28.5" customHeight="1" hidden="1">
      <c r="A228" s="97"/>
      <c r="B228" s="89"/>
      <c r="C228" s="90"/>
      <c r="D228" s="29"/>
    </row>
    <row r="229" spans="1:4" s="26" customFormat="1" ht="33" customHeight="1" hidden="1">
      <c r="A229" s="97"/>
      <c r="B229" s="89"/>
      <c r="C229" s="90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89"/>
      <c r="C231" s="90"/>
      <c r="D231" s="29"/>
    </row>
    <row r="232" spans="1:7" s="26" customFormat="1" ht="28.5" customHeight="1">
      <c r="A232" s="98"/>
      <c r="B232" s="93" t="s">
        <v>85</v>
      </c>
      <c r="C232" s="93"/>
      <c r="D232" s="50">
        <f>SUM(D227:D231)</f>
        <v>7300</v>
      </c>
      <c r="G232" s="28"/>
    </row>
    <row r="233" spans="1:4" s="26" customFormat="1" ht="24" customHeight="1" hidden="1">
      <c r="A233" s="86" t="s">
        <v>65</v>
      </c>
      <c r="B233" s="89"/>
      <c r="C233" s="90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3" t="s">
        <v>85</v>
      </c>
      <c r="C238" s="93"/>
      <c r="D238" s="50">
        <f>SUM(D233:D237)</f>
        <v>0</v>
      </c>
    </row>
    <row r="239" spans="1:5" s="26" customFormat="1" ht="21.75" customHeight="1" hidden="1">
      <c r="A239" s="86" t="s">
        <v>81</v>
      </c>
      <c r="B239" s="89"/>
      <c r="C239" s="90"/>
      <c r="D239" s="29"/>
      <c r="E239" s="29">
        <v>211.99</v>
      </c>
    </row>
    <row r="240" spans="1:5" s="26" customFormat="1" ht="21.75" customHeight="1" hidden="1">
      <c r="A240" s="87"/>
      <c r="B240" s="89"/>
      <c r="C240" s="90"/>
      <c r="D240" s="29"/>
      <c r="E240" s="29">
        <f>126.65+506.43</f>
        <v>633.08</v>
      </c>
    </row>
    <row r="241" spans="1:5" s="26" customFormat="1" ht="21.75" customHeight="1" hidden="1">
      <c r="A241" s="87"/>
      <c r="B241" s="89"/>
      <c r="C241" s="90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 hidden="1">
      <c r="A243" s="88"/>
      <c r="B243" s="93" t="s">
        <v>85</v>
      </c>
      <c r="C243" s="93"/>
      <c r="D243" s="50">
        <f>SUM(D239:D242)</f>
        <v>0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89"/>
      <c r="C245" s="90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1" t="s">
        <v>85</v>
      </c>
      <c r="C249" s="92"/>
      <c r="D249" s="50">
        <f>SUM(D244:D248)</f>
        <v>0</v>
      </c>
    </row>
    <row r="250" spans="1:4" s="26" customFormat="1" ht="24" customHeight="1">
      <c r="A250" s="86" t="s">
        <v>0</v>
      </c>
      <c r="B250" s="82" t="s">
        <v>130</v>
      </c>
      <c r="C250" s="82"/>
      <c r="D250" s="29">
        <v>98100</v>
      </c>
    </row>
    <row r="251" spans="1:4" s="26" customFormat="1" ht="24" customHeight="1">
      <c r="A251" s="87"/>
      <c r="B251" s="89" t="s">
        <v>131</v>
      </c>
      <c r="C251" s="90"/>
      <c r="D251" s="29">
        <v>254.6</v>
      </c>
    </row>
    <row r="252" spans="1:4" s="26" customFormat="1" ht="33" customHeight="1" hidden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>
      <c r="A255" s="88"/>
      <c r="B255" s="93" t="s">
        <v>85</v>
      </c>
      <c r="C255" s="93"/>
      <c r="D255" s="50">
        <f>SUM(D250:E254)</f>
        <v>98354.6</v>
      </c>
    </row>
    <row r="256" spans="1:4" s="26" customFormat="1" ht="20.25" customHeight="1">
      <c r="A256" s="86" t="s">
        <v>58</v>
      </c>
      <c r="B256" s="82" t="s">
        <v>127</v>
      </c>
      <c r="C256" s="82"/>
      <c r="D256" s="29">
        <v>800</v>
      </c>
    </row>
    <row r="257" spans="1:4" s="26" customFormat="1" ht="43.5" customHeight="1">
      <c r="A257" s="87"/>
      <c r="B257" s="89" t="s">
        <v>128</v>
      </c>
      <c r="C257" s="90"/>
      <c r="D257" s="29">
        <v>4800</v>
      </c>
    </row>
    <row r="258" spans="1:4" s="26" customFormat="1" ht="20.25" customHeight="1">
      <c r="A258" s="87"/>
      <c r="B258" s="82" t="s">
        <v>129</v>
      </c>
      <c r="C258" s="82"/>
      <c r="D258" s="29">
        <v>5774.38</v>
      </c>
    </row>
    <row r="259" spans="1:4" s="26" customFormat="1" ht="36.75" customHeight="1" hidden="1">
      <c r="A259" s="87"/>
      <c r="B259" s="82"/>
      <c r="C259" s="82"/>
      <c r="D259" s="29"/>
    </row>
    <row r="260" spans="1:4" s="26" customFormat="1" ht="40.5" customHeight="1" hidden="1">
      <c r="A260" s="87"/>
      <c r="B260" s="82"/>
      <c r="C260" s="82"/>
      <c r="D260" s="29"/>
    </row>
    <row r="261" spans="1:4" s="26" customFormat="1" ht="27" customHeight="1">
      <c r="A261" s="88"/>
      <c r="B261" s="93" t="s">
        <v>85</v>
      </c>
      <c r="C261" s="93"/>
      <c r="D261" s="50">
        <f>SUM(D256:E260)</f>
        <v>11374.380000000001</v>
      </c>
    </row>
    <row r="262" spans="1:4" s="26" customFormat="1" ht="28.5" customHeight="1" hidden="1">
      <c r="A262" s="86" t="s">
        <v>121</v>
      </c>
      <c r="B262" s="82"/>
      <c r="C262" s="82"/>
      <c r="D262" s="29"/>
    </row>
    <row r="263" spans="1:4" s="26" customFormat="1" ht="32.25" customHeight="1" hidden="1">
      <c r="A263" s="87"/>
      <c r="B263" s="89"/>
      <c r="C263" s="90"/>
      <c r="D263" s="29"/>
    </row>
    <row r="264" spans="1:4" s="26" customFormat="1" ht="36" customHeight="1" hidden="1">
      <c r="A264" s="87"/>
      <c r="B264" s="89"/>
      <c r="C264" s="90"/>
      <c r="D264" s="29"/>
    </row>
    <row r="265" spans="1:4" s="26" customFormat="1" ht="22.5" customHeight="1" hidden="1">
      <c r="A265" s="87"/>
      <c r="B265" s="82"/>
      <c r="C265" s="82"/>
      <c r="D265" s="29"/>
    </row>
    <row r="266" spans="1:4" s="26" customFormat="1" ht="33" customHeight="1" hidden="1">
      <c r="A266" s="87"/>
      <c r="B266" s="82"/>
      <c r="C266" s="82"/>
      <c r="D266" s="29"/>
    </row>
    <row r="267" spans="1:4" s="26" customFormat="1" ht="26.25" customHeight="1" hidden="1">
      <c r="A267" s="88"/>
      <c r="B267" s="93" t="s">
        <v>85</v>
      </c>
      <c r="C267" s="93"/>
      <c r="D267" s="50">
        <f>SUM(D262:E266)</f>
        <v>0</v>
      </c>
    </row>
    <row r="268" spans="1:4" s="26" customFormat="1" ht="29.25" customHeight="1" hidden="1">
      <c r="A268" s="100" t="s">
        <v>12</v>
      </c>
      <c r="B268" s="89"/>
      <c r="C268" s="90"/>
      <c r="D268" s="59"/>
    </row>
    <row r="269" spans="1:4" s="26" customFormat="1" ht="33" customHeight="1" hidden="1">
      <c r="A269" s="101"/>
      <c r="B269" s="89"/>
      <c r="C269" s="90"/>
      <c r="D269" s="66">
        <v>0</v>
      </c>
    </row>
    <row r="270" spans="1:4" s="26" customFormat="1" ht="23.25" customHeight="1" hidden="1">
      <c r="A270" s="101"/>
      <c r="B270" s="89"/>
      <c r="C270" s="90"/>
      <c r="D270" s="66"/>
    </row>
    <row r="271" spans="1:4" s="26" customFormat="1" ht="38.25" customHeight="1" hidden="1">
      <c r="A271" s="101"/>
      <c r="B271" s="89"/>
      <c r="C271" s="99"/>
      <c r="D271" s="66"/>
    </row>
    <row r="272" spans="1:4" s="26" customFormat="1" ht="27.75" customHeight="1" hidden="1">
      <c r="A272" s="101"/>
      <c r="B272" s="89"/>
      <c r="C272" s="99"/>
      <c r="D272" s="66"/>
    </row>
    <row r="273" spans="1:4" s="26" customFormat="1" ht="40.5" customHeight="1" hidden="1">
      <c r="A273" s="101"/>
      <c r="B273" s="89"/>
      <c r="C273" s="99"/>
      <c r="D273" s="66"/>
    </row>
    <row r="274" spans="1:4" s="26" customFormat="1" ht="33.75" customHeight="1" hidden="1">
      <c r="A274" s="101"/>
      <c r="B274" s="89"/>
      <c r="C274" s="99"/>
      <c r="D274" s="66"/>
    </row>
    <row r="275" spans="1:4" s="26" customFormat="1" ht="31.5" customHeight="1" hidden="1">
      <c r="A275" s="101"/>
      <c r="B275" s="89"/>
      <c r="C275" s="99"/>
      <c r="D275" s="66"/>
    </row>
    <row r="276" spans="1:4" s="26" customFormat="1" ht="27" customHeight="1" hidden="1">
      <c r="A276" s="101"/>
      <c r="B276" s="89"/>
      <c r="C276" s="90"/>
      <c r="D276" s="66"/>
    </row>
    <row r="277" spans="1:4" s="26" customFormat="1" ht="27.75" customHeight="1" hidden="1">
      <c r="A277" s="101"/>
      <c r="B277" s="103"/>
      <c r="C277" s="104"/>
      <c r="D277" s="69"/>
    </row>
    <row r="278" spans="1:4" s="26" customFormat="1" ht="30.75" customHeight="1" hidden="1">
      <c r="A278" s="102"/>
      <c r="B278" s="89"/>
      <c r="C278" s="90"/>
      <c r="D278" s="67"/>
    </row>
    <row r="279" spans="1:6" s="26" customFormat="1" ht="36" customHeight="1" hidden="1">
      <c r="A279" s="43"/>
      <c r="B279" s="91" t="s">
        <v>85</v>
      </c>
      <c r="C279" s="92"/>
      <c r="D279" s="50">
        <f>SUM(D268:D278)</f>
        <v>0</v>
      </c>
      <c r="F279" s="28"/>
    </row>
    <row r="280" spans="1:8" s="26" customFormat="1" ht="27.75" customHeight="1">
      <c r="A280" s="21"/>
      <c r="B280" s="105" t="s">
        <v>19</v>
      </c>
      <c r="C280" s="106"/>
      <c r="D280" s="24">
        <f>D154+D16</f>
        <v>4457605.04</v>
      </c>
      <c r="E280" s="27"/>
      <c r="F280" s="28"/>
      <c r="G280" s="28"/>
      <c r="H280" s="28"/>
    </row>
    <row r="281" spans="1:7" s="26" customFormat="1" ht="25.5" customHeight="1">
      <c r="A281" s="21"/>
      <c r="B281" s="107" t="s">
        <v>57</v>
      </c>
      <c r="C281" s="107"/>
      <c r="D281" s="24">
        <f>SUM(D282:E294)</f>
        <v>279900</v>
      </c>
      <c r="E281" s="27"/>
      <c r="G281" s="28"/>
    </row>
    <row r="282" spans="1:7" s="26" customFormat="1" ht="41.25" customHeight="1">
      <c r="A282" s="43" t="s">
        <v>60</v>
      </c>
      <c r="B282" s="108" t="s">
        <v>143</v>
      </c>
      <c r="C282" s="109"/>
      <c r="D282" s="64">
        <v>279900</v>
      </c>
      <c r="E282" s="27"/>
      <c r="G282" s="28"/>
    </row>
    <row r="283" spans="1:5" s="26" customFormat="1" ht="21" customHeight="1" hidden="1">
      <c r="A283" s="43"/>
      <c r="B283" s="82"/>
      <c r="C283" s="82"/>
      <c r="D283" s="29"/>
      <c r="E283" s="27"/>
    </row>
    <row r="284" spans="1:5" s="26" customFormat="1" ht="31.5" customHeight="1" hidden="1">
      <c r="A284" s="43"/>
      <c r="B284" s="82"/>
      <c r="C284" s="82"/>
      <c r="D284" s="29"/>
      <c r="E284" s="57"/>
    </row>
    <row r="285" spans="1:5" s="26" customFormat="1" ht="46.5" customHeight="1" hidden="1">
      <c r="A285" s="43"/>
      <c r="B285" s="82"/>
      <c r="C285" s="82"/>
      <c r="D285" s="56"/>
      <c r="E285" s="57"/>
    </row>
    <row r="286" spans="1:5" s="26" customFormat="1" ht="18.75" hidden="1">
      <c r="A286" s="43"/>
      <c r="B286" s="107"/>
      <c r="C286" s="107"/>
      <c r="D286" s="56"/>
      <c r="E286" s="57"/>
    </row>
    <row r="287" spans="1:5" s="26" customFormat="1" ht="12.75" customHeight="1" hidden="1">
      <c r="A287" s="43"/>
      <c r="B287" s="82"/>
      <c r="C287" s="82"/>
      <c r="D287" s="29"/>
      <c r="E287" s="57"/>
    </row>
    <row r="288" spans="1:5" s="26" customFormat="1" ht="27.75" customHeight="1" hidden="1">
      <c r="A288" s="86"/>
      <c r="B288" s="89"/>
      <c r="C288" s="90"/>
      <c r="D288" s="29"/>
      <c r="E288" s="57"/>
    </row>
    <row r="289" spans="1:5" s="26" customFormat="1" ht="24.75" customHeight="1" hidden="1">
      <c r="A289" s="87"/>
      <c r="B289" s="89"/>
      <c r="C289" s="90"/>
      <c r="D289" s="29"/>
      <c r="E289" s="57"/>
    </row>
    <row r="290" spans="1:5" s="26" customFormat="1" ht="23.25" customHeight="1" hidden="1">
      <c r="A290" s="87"/>
      <c r="B290" s="82"/>
      <c r="C290" s="82"/>
      <c r="D290" s="29"/>
      <c r="E290" s="57"/>
    </row>
    <row r="291" spans="1:4" s="26" customFormat="1" ht="25.5" customHeight="1" hidden="1">
      <c r="A291" s="88"/>
      <c r="B291" s="82"/>
      <c r="C291" s="82"/>
      <c r="D291" s="29"/>
    </row>
    <row r="292" spans="1:4" s="26" customFormat="1" ht="20.25" customHeight="1" hidden="1">
      <c r="A292" s="86"/>
      <c r="B292" s="89"/>
      <c r="C292" s="90"/>
      <c r="D292" s="29"/>
    </row>
    <row r="293" spans="1:4" s="26" customFormat="1" ht="29.25" customHeight="1" hidden="1">
      <c r="A293" s="88"/>
      <c r="B293" s="82"/>
      <c r="C293" s="82"/>
      <c r="D293" s="29"/>
    </row>
    <row r="294" spans="1:4" s="26" customFormat="1" ht="9" customHeight="1" hidden="1">
      <c r="A294" s="43"/>
      <c r="B294" s="82"/>
      <c r="C294" s="82"/>
      <c r="D294" s="29"/>
    </row>
    <row r="295" spans="1:7" s="26" customFormat="1" ht="20.25" customHeight="1">
      <c r="A295" s="43" t="s">
        <v>26</v>
      </c>
      <c r="B295" s="75" t="s">
        <v>87</v>
      </c>
      <c r="C295" s="75"/>
      <c r="D295" s="24">
        <f>D280+D281</f>
        <v>4737505.04</v>
      </c>
      <c r="F295" s="28"/>
      <c r="G295" s="28"/>
    </row>
    <row r="296" spans="1:4" s="26" customFormat="1" ht="36" customHeight="1" hidden="1">
      <c r="A296" s="43"/>
      <c r="B296" s="108"/>
      <c r="C296" s="109"/>
      <c r="D296" s="21"/>
    </row>
    <row r="297" spans="1:4" s="26" customFormat="1" ht="20.25" customHeight="1" hidden="1">
      <c r="A297" s="43"/>
      <c r="B297" s="82"/>
      <c r="C297" s="82"/>
      <c r="D297" s="29"/>
    </row>
    <row r="298" spans="1:4" s="54" customFormat="1" ht="22.5" customHeight="1">
      <c r="A298" s="52"/>
      <c r="B298" s="112" t="s">
        <v>89</v>
      </c>
      <c r="C298" s="112"/>
      <c r="D298" s="53">
        <f>D14-D280-D281</f>
        <v>133898035.11999999</v>
      </c>
    </row>
    <row r="299" spans="2:3" s="26" customFormat="1" ht="34.5" customHeight="1">
      <c r="B299" s="110"/>
      <c r="C299" s="110"/>
    </row>
    <row r="300" spans="1:5" s="26" customFormat="1" ht="32.25" customHeight="1">
      <c r="A300" s="43"/>
      <c r="B300" s="111" t="s">
        <v>82</v>
      </c>
      <c r="C300" s="109"/>
      <c r="D300" s="24">
        <f>SUM(D301:D303)</f>
        <v>4723850</v>
      </c>
      <c r="E300" s="27"/>
    </row>
    <row r="301" spans="1:5" s="26" customFormat="1" ht="34.5" customHeight="1">
      <c r="A301" s="21" t="s">
        <v>61</v>
      </c>
      <c r="B301" s="89" t="s">
        <v>133</v>
      </c>
      <c r="C301" s="90"/>
      <c r="D301" s="29">
        <v>4723850</v>
      </c>
      <c r="E301" s="28"/>
    </row>
    <row r="302" spans="1:5" s="26" customFormat="1" ht="42" customHeight="1" hidden="1">
      <c r="A302" s="21"/>
      <c r="B302" s="89"/>
      <c r="C302" s="90"/>
      <c r="D302" s="29"/>
      <c r="E302" s="28"/>
    </row>
    <row r="303" spans="1:4" s="26" customFormat="1" ht="40.5" customHeight="1" hidden="1">
      <c r="A303" s="21"/>
      <c r="B303" s="89"/>
      <c r="C303" s="90"/>
      <c r="D303" s="29"/>
    </row>
    <row r="304" ht="15.75" customHeight="1"/>
  </sheetData>
  <sheetProtection password="CE3A" sheet="1"/>
  <mergeCells count="212">
    <mergeCell ref="B303:C303"/>
    <mergeCell ref="A250:A255"/>
    <mergeCell ref="B250:C250"/>
    <mergeCell ref="B251:C251"/>
    <mergeCell ref="B252:C252"/>
    <mergeCell ref="B253:C253"/>
    <mergeCell ref="B254:C254"/>
    <mergeCell ref="B255:C255"/>
    <mergeCell ref="B297:C297"/>
    <mergeCell ref="B298:C298"/>
    <mergeCell ref="B299:C299"/>
    <mergeCell ref="B300:C300"/>
    <mergeCell ref="B301:C301"/>
    <mergeCell ref="B302:C302"/>
    <mergeCell ref="A292:A293"/>
    <mergeCell ref="B292:C292"/>
    <mergeCell ref="B293:C293"/>
    <mergeCell ref="B294:C294"/>
    <mergeCell ref="B295:C295"/>
    <mergeCell ref="B296:C296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B281:C281"/>
    <mergeCell ref="B282:C282"/>
    <mergeCell ref="A268:A278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A222:A226"/>
    <mergeCell ref="B222:C222"/>
    <mergeCell ref="B223:C223"/>
    <mergeCell ref="B224:C224"/>
    <mergeCell ref="B225:C225"/>
    <mergeCell ref="B226:C226"/>
    <mergeCell ref="A216:A221"/>
    <mergeCell ref="B216:C216"/>
    <mergeCell ref="B217:C217"/>
    <mergeCell ref="B218:C218"/>
    <mergeCell ref="B219:C219"/>
    <mergeCell ref="B220:C220"/>
    <mergeCell ref="B221:C221"/>
    <mergeCell ref="B207:C207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4:C204"/>
    <mergeCell ref="B205:C205"/>
    <mergeCell ref="B206:C206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6" r:id="rId1"/>
  <rowBreaks count="1" manualBreakCount="1"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2022-12-19T06:53:30Z</dcterms:modified>
  <cp:category/>
  <cp:version/>
  <cp:contentType/>
  <cp:contentStatus/>
</cp:coreProperties>
</file>